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KINNISVARATALITUS\Kristel\1 ÜÜRILEPINGUD\2024\SKA\Kesk 20, Põlva\"/>
    </mc:Choice>
  </mc:AlternateContent>
  <xr:revisionPtr revIDLastSave="0" documentId="8_{B88E8F6E-43B4-4EC8-B676-53591597D9FD}" xr6:coauthVersionLast="47" xr6:coauthVersionMax="47" xr10:uidLastSave="{00000000-0000-0000-0000-000000000000}"/>
  <bookViews>
    <workbookView xWindow="-108" yWindow="-108" windowWidth="23256" windowHeight="12576" tabRatio="683" xr2:uid="{00000000-000D-0000-FFFF-FFFF00000000}"/>
  </bookViews>
  <sheets>
    <sheet name="Tööde loetelu" sheetId="2" r:id="rId1"/>
    <sheet name="Sisustuse loetelu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7" i="3"/>
  <c r="F13" i="3" l="1"/>
  <c r="F14" i="3" l="1"/>
  <c r="F15" i="3" s="1"/>
  <c r="F16" i="3" s="1"/>
  <c r="F17" i="3" s="1"/>
  <c r="F18" i="3" s="1"/>
  <c r="F19" i="3" s="1"/>
  <c r="E27" i="2"/>
  <c r="E28" i="2" l="1"/>
  <c r="E29" i="2" s="1"/>
  <c r="E30" i="2" l="1"/>
  <c r="E31" i="2"/>
  <c r="E32" i="2" s="1"/>
  <c r="E33" i="2" s="1"/>
</calcChain>
</file>

<file path=xl/sharedStrings.xml><?xml version="1.0" encoding="utf-8"?>
<sst xmlns="http://schemas.openxmlformats.org/spreadsheetml/2006/main" count="62" uniqueCount="54">
  <si>
    <t>Lisa nr 1</t>
  </si>
  <si>
    <t>Üürilepingu nr KPJ-4/2023-169  lisale nr 6.1</t>
  </si>
  <si>
    <t>Tööde loetelu ja eeldatav maksumus - Kesk 20, Põlva</t>
  </si>
  <si>
    <t>Jrk
nr</t>
  </si>
  <si>
    <t xml:space="preserve">Töö nimetus </t>
  </si>
  <si>
    <t>Eeldatav maksumus, EUR, km ta</t>
  </si>
  <si>
    <t>Eeltööd (mõõdistamine, joonestamine)</t>
  </si>
  <si>
    <t>Lammutustööd, utiliseerimine</t>
  </si>
  <si>
    <t>Vahe- ja esiseinte ehitus</t>
  </si>
  <si>
    <t>Seinte ja lagede viimistlus</t>
  </si>
  <si>
    <t>Uksed (3 tk) koos paigaldusega</t>
  </si>
  <si>
    <t>Põrandakatted (vaip, koos paigaldusega, sh põrandaliistud)</t>
  </si>
  <si>
    <t>Ventilatsioonitööd</t>
  </si>
  <si>
    <t>Tugevvoolutööd</t>
  </si>
  <si>
    <t>Valgustid (sh valgustiheduse mõõtmine)</t>
  </si>
  <si>
    <t>ATS anduri lisamine (sh paiknemisskeemi uuendamine)</t>
  </si>
  <si>
    <t>Paanikanuppude asukoha muutmine</t>
  </si>
  <si>
    <t>Valvesignalisatsiooni anduri lisamine</t>
  </si>
  <si>
    <t>Andmesidevõrk</t>
  </si>
  <si>
    <t>Välisuste (2 tk) automaatne avamine</t>
  </si>
  <si>
    <t>Varjualuses ukseava ehitamine akna asemele invakaldtee tarbeks</t>
  </si>
  <si>
    <t>Metallist inva kaldtee koos käetugedega (sh aluse tegemine haljasalale)</t>
  </si>
  <si>
    <t xml:space="preserve">Järjekorra numbriautomaat </t>
  </si>
  <si>
    <t>Teostusdokumentatsioon</t>
  </si>
  <si>
    <t>Akende kiletamine (väljast poolt)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</si>
  <si>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</si>
  <si>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</si>
  <si>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</si>
  <si>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</si>
  <si>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</si>
  <si>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</si>
  <si>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</si>
  <si>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Lisa nr 2</t>
  </si>
  <si>
    <t>Üürilepingu nr KPJ-4/2023-169 lisale nr 6.1</t>
  </si>
  <si>
    <t>Sisustuse nimekiri ja eeldatav maksumus - Kesk tn 20, Põlva</t>
  </si>
  <si>
    <t>Jrk nr</t>
  </si>
  <si>
    <t>Nimetus</t>
  </si>
  <si>
    <t>Kogus, tk</t>
  </si>
  <si>
    <t>Hind, EUR, km-ta</t>
  </si>
  <si>
    <t>Eeldatav maksumus, EUR, km-ta</t>
  </si>
  <si>
    <t>Tavasisustus</t>
  </si>
  <si>
    <t>Erisisustus</t>
  </si>
  <si>
    <t>Elektriliselt tõstetav laud</t>
  </si>
  <si>
    <t>X</t>
  </si>
  <si>
    <t>Lukustatav sahtliboks</t>
  </si>
  <si>
    <t xml:space="preserve">Lukustatav dokumendikapp (madal/printeri alus) </t>
  </si>
  <si>
    <t>Riidenagi</t>
  </si>
  <si>
    <t>Töötool</t>
  </si>
  <si>
    <t>Klienditool</t>
  </si>
  <si>
    <t>Eeldatav maksumus kokku, km-ta:</t>
  </si>
  <si>
    <t>Sisustuse maksumus koos reserviga</t>
  </si>
  <si>
    <t>Sisustuse maksumus kokku km-ta</t>
  </si>
  <si>
    <t>Sisustuse maksumus kokku koos km-ga</t>
  </si>
  <si>
    <t>Läbipääsusüsteem kahele uksele (3 lukku, kaardilugejad, kontroller)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</si>
</sst>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9"/>
      <color theme="1"/>
      <name val="Calibri "/>
      <charset val="186"/>
    </font>
    <font>
      <sz val="9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color theme="1"/>
      <name val="Calibri "/>
      <charset val="186"/>
    </font>
    <font>
      <i/>
      <sz val="11"/>
      <color rgb="FFFF0000"/>
      <name val="Times New Roman"/>
      <family val="1"/>
      <charset val="186"/>
    </font>
    <font>
      <b/>
      <sz val="9"/>
      <color rgb="FFFF0000"/>
      <name val="Calibri 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6" fillId="0" borderId="0"/>
    <xf numFmtId="0" fontId="2" fillId="0" borderId="0"/>
  </cellStyleXfs>
  <cellXfs count="10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left"/>
    </xf>
    <xf numFmtId="0" fontId="6" fillId="0" borderId="0" xfId="7" applyAlignment="1">
      <alignment horizontal="right"/>
    </xf>
    <xf numFmtId="0" fontId="14" fillId="0" borderId="13" xfId="6" applyFont="1" applyBorder="1" applyAlignment="1">
      <alignment wrapText="1"/>
    </xf>
    <xf numFmtId="0" fontId="14" fillId="0" borderId="14" xfId="6" applyFont="1" applyBorder="1" applyAlignment="1">
      <alignment horizontal="center"/>
    </xf>
    <xf numFmtId="0" fontId="14" fillId="0" borderId="15" xfId="6" applyFont="1" applyBorder="1" applyAlignment="1">
      <alignment horizontal="center"/>
    </xf>
    <xf numFmtId="0" fontId="14" fillId="0" borderId="13" xfId="6" applyFont="1" applyBorder="1" applyAlignment="1">
      <alignment horizontal="center"/>
    </xf>
    <xf numFmtId="0" fontId="14" fillId="0" borderId="16" xfId="6" applyFont="1" applyBorder="1" applyAlignment="1">
      <alignment horizontal="center"/>
    </xf>
    <xf numFmtId="0" fontId="15" fillId="0" borderId="17" xfId="6" applyFont="1" applyBorder="1"/>
    <xf numFmtId="0" fontId="2" fillId="0" borderId="11" xfId="6" applyBorder="1" applyAlignment="1">
      <alignment horizontal="left"/>
    </xf>
    <xf numFmtId="0" fontId="2" fillId="0" borderId="9" xfId="6" applyBorder="1" applyAlignment="1">
      <alignment horizontal="center"/>
    </xf>
    <xf numFmtId="0" fontId="2" fillId="0" borderId="17" xfId="6" applyBorder="1" applyAlignment="1">
      <alignment horizontal="center"/>
    </xf>
    <xf numFmtId="0" fontId="2" fillId="0" borderId="18" xfId="6" applyBorder="1"/>
    <xf numFmtId="0" fontId="2" fillId="0" borderId="3" xfId="6" applyBorder="1" applyAlignment="1">
      <alignment horizontal="left"/>
    </xf>
    <xf numFmtId="0" fontId="2" fillId="0" borderId="1" xfId="6" applyBorder="1" applyAlignment="1">
      <alignment horizontal="center"/>
    </xf>
    <xf numFmtId="0" fontId="2" fillId="0" borderId="19" xfId="6" applyBorder="1" applyAlignment="1">
      <alignment horizontal="center"/>
    </xf>
    <xf numFmtId="0" fontId="2" fillId="0" borderId="20" xfId="6" applyBorder="1"/>
    <xf numFmtId="0" fontId="2" fillId="0" borderId="0" xfId="6"/>
    <xf numFmtId="0" fontId="14" fillId="0" borderId="0" xfId="6" applyFont="1"/>
    <xf numFmtId="0" fontId="2" fillId="0" borderId="24" xfId="6" applyBorder="1" applyAlignment="1">
      <alignment horizontal="center"/>
    </xf>
    <xf numFmtId="0" fontId="2" fillId="0" borderId="25" xfId="6" applyBorder="1"/>
    <xf numFmtId="0" fontId="14" fillId="0" borderId="35" xfId="6" applyFont="1" applyBorder="1" applyAlignment="1">
      <alignment horizontal="center" wrapText="1"/>
    </xf>
    <xf numFmtId="4" fontId="2" fillId="0" borderId="36" xfId="6" applyNumberFormat="1" applyBorder="1" applyAlignment="1">
      <alignment horizontal="center"/>
    </xf>
    <xf numFmtId="4" fontId="2" fillId="0" borderId="2" xfId="6" applyNumberFormat="1" applyBorder="1" applyAlignment="1">
      <alignment horizontal="center"/>
    </xf>
    <xf numFmtId="9" fontId="2" fillId="2" borderId="26" xfId="6" applyNumberFormat="1" applyFill="1" applyBorder="1" applyAlignment="1">
      <alignment horizontal="right"/>
    </xf>
    <xf numFmtId="0" fontId="14" fillId="0" borderId="34" xfId="6" applyFont="1" applyBorder="1" applyAlignment="1">
      <alignment horizontal="center" wrapText="1"/>
    </xf>
    <xf numFmtId="0" fontId="17" fillId="0" borderId="5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3" fontId="19" fillId="0" borderId="31" xfId="0" applyNumberFormat="1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0" borderId="32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0" fillId="0" borderId="28" xfId="0" applyBorder="1"/>
    <xf numFmtId="0" fontId="1" fillId="0" borderId="28" xfId="0" applyFont="1" applyBorder="1" applyAlignment="1">
      <alignment horizontal="right"/>
    </xf>
    <xf numFmtId="3" fontId="18" fillId="0" borderId="30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9" fontId="19" fillId="0" borderId="26" xfId="0" applyNumberFormat="1" applyFont="1" applyBorder="1" applyAlignment="1">
      <alignment horizontal="right" vertical="center" wrapText="1"/>
    </xf>
    <xf numFmtId="3" fontId="18" fillId="0" borderId="31" xfId="0" applyNumberFormat="1" applyFont="1" applyBorder="1" applyAlignment="1">
      <alignment vertical="center" wrapText="1"/>
    </xf>
    <xf numFmtId="0" fontId="20" fillId="0" borderId="1" xfId="0" applyFont="1" applyBorder="1"/>
    <xf numFmtId="0" fontId="17" fillId="0" borderId="2" xfId="0" applyFont="1" applyBorder="1" applyAlignment="1">
      <alignment horizontal="right" vertical="center"/>
    </xf>
    <xf numFmtId="3" fontId="17" fillId="0" borderId="3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right"/>
    </xf>
    <xf numFmtId="9" fontId="1" fillId="0" borderId="26" xfId="0" applyNumberFormat="1" applyFont="1" applyBorder="1"/>
    <xf numFmtId="0" fontId="18" fillId="3" borderId="6" xfId="0" applyFont="1" applyFill="1" applyBorder="1" applyAlignment="1">
      <alignment vertical="center" wrapText="1"/>
    </xf>
    <xf numFmtId="0" fontId="1" fillId="3" borderId="4" xfId="0" applyFont="1" applyFill="1" applyBorder="1"/>
    <xf numFmtId="0" fontId="14" fillId="3" borderId="0" xfId="0" applyFont="1" applyFill="1" applyAlignment="1">
      <alignment horizontal="right"/>
    </xf>
    <xf numFmtId="3" fontId="17" fillId="3" borderId="31" xfId="0" applyNumberFormat="1" applyFont="1" applyFill="1" applyBorder="1" applyAlignment="1">
      <alignment vertical="center" wrapText="1"/>
    </xf>
    <xf numFmtId="9" fontId="1" fillId="0" borderId="26" xfId="0" applyNumberFormat="1" applyFont="1" applyBorder="1" applyAlignment="1">
      <alignment horizontal="right"/>
    </xf>
    <xf numFmtId="0" fontId="18" fillId="0" borderId="7" xfId="0" applyFont="1" applyBorder="1" applyAlignment="1">
      <alignment vertical="center" wrapText="1"/>
    </xf>
    <xf numFmtId="0" fontId="1" fillId="0" borderId="8" xfId="0" applyFont="1" applyBorder="1"/>
    <xf numFmtId="0" fontId="14" fillId="0" borderId="29" xfId="0" applyFont="1" applyBorder="1" applyAlignment="1">
      <alignment horizontal="right"/>
    </xf>
    <xf numFmtId="3" fontId="17" fillId="0" borderId="33" xfId="0" applyNumberFormat="1" applyFont="1" applyBorder="1" applyAlignment="1">
      <alignment vertical="center" wrapText="1"/>
    </xf>
    <xf numFmtId="0" fontId="17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0" fontId="0" fillId="0" borderId="0" xfId="0" applyAlignment="1">
      <alignment horizontal="center"/>
    </xf>
    <xf numFmtId="9" fontId="2" fillId="2" borderId="38" xfId="6" applyNumberFormat="1" applyFill="1" applyBorder="1"/>
    <xf numFmtId="9" fontId="2" fillId="2" borderId="40" xfId="6" applyNumberFormat="1" applyFill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2" fillId="2" borderId="37" xfId="6" applyNumberFormat="1" applyFill="1" applyBorder="1"/>
    <xf numFmtId="3" fontId="14" fillId="3" borderId="30" xfId="6" applyNumberFormat="1" applyFont="1" applyFill="1" applyBorder="1"/>
    <xf numFmtId="3" fontId="2" fillId="2" borderId="31" xfId="6" applyNumberFormat="1" applyFill="1" applyBorder="1"/>
    <xf numFmtId="3" fontId="14" fillId="3" borderId="31" xfId="6" applyNumberFormat="1" applyFont="1" applyFill="1" applyBorder="1"/>
    <xf numFmtId="3" fontId="2" fillId="2" borderId="39" xfId="6" applyNumberFormat="1" applyFill="1" applyBorder="1"/>
    <xf numFmtId="3" fontId="14" fillId="3" borderId="39" xfId="6" applyNumberFormat="1" applyFont="1" applyFill="1" applyBorder="1"/>
    <xf numFmtId="3" fontId="14" fillId="3" borderId="42" xfId="6" applyNumberFormat="1" applyFont="1" applyFill="1" applyBorder="1"/>
    <xf numFmtId="0" fontId="21" fillId="0" borderId="0" xfId="0" applyFont="1" applyAlignment="1">
      <alignment horizontal="center" vertical="center"/>
    </xf>
    <xf numFmtId="0" fontId="14" fillId="3" borderId="22" xfId="6" applyFont="1" applyFill="1" applyBorder="1" applyAlignment="1">
      <alignment horizontal="right"/>
    </xf>
    <xf numFmtId="0" fontId="14" fillId="3" borderId="23" xfId="6" applyFont="1" applyFill="1" applyBorder="1" applyAlignment="1">
      <alignment horizontal="right"/>
    </xf>
    <xf numFmtId="0" fontId="14" fillId="3" borderId="41" xfId="6" applyFont="1" applyFill="1" applyBorder="1" applyAlignment="1">
      <alignment horizontal="right"/>
    </xf>
    <xf numFmtId="0" fontId="14" fillId="3" borderId="19" xfId="6" applyFont="1" applyFill="1" applyBorder="1" applyAlignment="1">
      <alignment horizontal="right"/>
    </xf>
    <xf numFmtId="0" fontId="14" fillId="3" borderId="1" xfId="6" applyFont="1" applyFill="1" applyBorder="1" applyAlignment="1">
      <alignment horizontal="right"/>
    </xf>
    <xf numFmtId="0" fontId="14" fillId="3" borderId="2" xfId="6" applyFont="1" applyFill="1" applyBorder="1" applyAlignment="1">
      <alignment horizontal="right"/>
    </xf>
    <xf numFmtId="0" fontId="16" fillId="0" borderId="0" xfId="6" applyFont="1" applyAlignment="1">
      <alignment horizontal="center"/>
    </xf>
    <xf numFmtId="0" fontId="14" fillId="3" borderId="21" xfId="6" applyFont="1" applyFill="1" applyBorder="1" applyAlignment="1">
      <alignment horizontal="right"/>
    </xf>
    <xf numFmtId="0" fontId="14" fillId="3" borderId="12" xfId="6" applyFont="1" applyFill="1" applyBorder="1" applyAlignment="1">
      <alignment horizontal="right"/>
    </xf>
    <xf numFmtId="0" fontId="2" fillId="2" borderId="19" xfId="6" applyFill="1" applyBorder="1" applyAlignment="1">
      <alignment horizontal="right"/>
    </xf>
    <xf numFmtId="0" fontId="2" fillId="2" borderId="1" xfId="6" applyFill="1" applyBorder="1" applyAlignment="1">
      <alignment horizontal="right"/>
    </xf>
    <xf numFmtId="0" fontId="14" fillId="3" borderId="20" xfId="6" applyFont="1" applyFill="1" applyBorder="1" applyAlignment="1">
      <alignment horizontal="right"/>
    </xf>
  </cellXfs>
  <cellStyles count="9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12EDEC9C-8357-46B8-81A3-5162543CA4FD}"/>
    <cellStyle name="Normaallaad 5" xfId="6" xr:uid="{B8FEACE0-86C3-4EDF-A5F9-F0F1D6B23105}"/>
    <cellStyle name="Normal 2" xfId="8" xr:uid="{01BDDC27-E6C2-4A82-BB01-23290B6CEC58}"/>
    <cellStyle name="Normal 5" xfId="5" xr:uid="{83201A0B-18BD-4336-BF5E-02A81A462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zoomScaleNormal="100" workbookViewId="0">
      <selection activeCell="G37" sqref="G37"/>
    </sheetView>
  </sheetViews>
  <sheetFormatPr defaultColWidth="9.28515625" defaultRowHeight="11.4"/>
  <cols>
    <col min="1" max="1" width="4.28515625" style="1" customWidth="1"/>
    <col min="2" max="2" width="5.42578125" style="1" customWidth="1"/>
    <col min="3" max="3" width="83" style="1" customWidth="1"/>
    <col min="4" max="4" width="6.28515625" style="1" customWidth="1"/>
    <col min="5" max="5" width="17.42578125" style="2" customWidth="1"/>
    <col min="6" max="6" width="9.28515625" style="1"/>
    <col min="7" max="7" width="11.42578125" style="1" bestFit="1" customWidth="1"/>
    <col min="8" max="8" width="25.85546875" style="1" customWidth="1"/>
    <col min="9" max="9" width="11.28515625" style="8" bestFit="1" customWidth="1"/>
    <col min="10" max="10" width="11.28515625" style="1" bestFit="1" customWidth="1"/>
    <col min="11" max="11" width="9.28515625" style="1"/>
    <col min="12" max="12" width="58.28515625" style="1" bestFit="1" customWidth="1"/>
    <col min="13" max="13" width="10.85546875" style="1" bestFit="1" customWidth="1"/>
    <col min="14" max="16384" width="9.28515625" style="1"/>
  </cols>
  <sheetData>
    <row r="1" spans="1:5" ht="14.4">
      <c r="A1" s="4"/>
      <c r="B1"/>
      <c r="C1"/>
      <c r="D1"/>
      <c r="E1" s="75" t="s">
        <v>0</v>
      </c>
    </row>
    <row r="2" spans="1:5" ht="14.4">
      <c r="A2" s="4"/>
      <c r="B2"/>
      <c r="C2"/>
      <c r="D2"/>
      <c r="E2" s="76" t="s">
        <v>1</v>
      </c>
    </row>
    <row r="3" spans="1:5" ht="12">
      <c r="A3" s="4"/>
      <c r="B3"/>
      <c r="C3"/>
      <c r="D3"/>
      <c r="E3" s="77"/>
    </row>
    <row r="4" spans="1:5" ht="15.6">
      <c r="A4" s="4"/>
      <c r="B4" s="89" t="s">
        <v>2</v>
      </c>
      <c r="C4" s="89"/>
      <c r="D4" s="89"/>
      <c r="E4" s="89"/>
    </row>
    <row r="5" spans="1:5" ht="14.4" thickBot="1">
      <c r="A5" s="4"/>
      <c r="B5" s="6"/>
      <c r="C5" s="7"/>
      <c r="D5" s="7"/>
      <c r="E5" s="5"/>
    </row>
    <row r="6" spans="1:5" ht="43.2">
      <c r="A6" s="4"/>
      <c r="B6" s="42" t="s">
        <v>3</v>
      </c>
      <c r="C6" s="43" t="s">
        <v>4</v>
      </c>
      <c r="D6" s="44"/>
      <c r="E6" s="45" t="s">
        <v>5</v>
      </c>
    </row>
    <row r="7" spans="1:5" ht="14.4">
      <c r="A7" s="4"/>
      <c r="B7" s="46">
        <v>1</v>
      </c>
      <c r="C7" s="47" t="s">
        <v>6</v>
      </c>
      <c r="D7" s="48"/>
      <c r="E7" s="49">
        <v>750</v>
      </c>
    </row>
    <row r="8" spans="1:5" ht="14.4">
      <c r="A8" s="4"/>
      <c r="B8" s="46">
        <v>2</v>
      </c>
      <c r="C8" s="47" t="s">
        <v>7</v>
      </c>
      <c r="D8" s="48"/>
      <c r="E8" s="49">
        <v>500</v>
      </c>
    </row>
    <row r="9" spans="1:5" ht="14.4">
      <c r="A9" s="4"/>
      <c r="B9" s="46">
        <v>3</v>
      </c>
      <c r="C9" s="47" t="s">
        <v>8</v>
      </c>
      <c r="D9" s="48"/>
      <c r="E9" s="49">
        <v>3500</v>
      </c>
    </row>
    <row r="10" spans="1:5" ht="14.4">
      <c r="A10" s="4"/>
      <c r="B10" s="46">
        <v>4</v>
      </c>
      <c r="C10" s="47" t="s">
        <v>9</v>
      </c>
      <c r="D10" s="48"/>
      <c r="E10" s="49">
        <v>1000</v>
      </c>
    </row>
    <row r="11" spans="1:5" ht="14.4">
      <c r="A11" s="4"/>
      <c r="B11" s="46">
        <v>5</v>
      </c>
      <c r="C11" s="47" t="s">
        <v>10</v>
      </c>
      <c r="D11" s="48"/>
      <c r="E11" s="49">
        <v>4500</v>
      </c>
    </row>
    <row r="12" spans="1:5" ht="14.4">
      <c r="A12" s="4"/>
      <c r="B12" s="46">
        <v>6</v>
      </c>
      <c r="C12" s="47" t="s">
        <v>11</v>
      </c>
      <c r="D12" s="48"/>
      <c r="E12" s="49">
        <v>2500</v>
      </c>
    </row>
    <row r="13" spans="1:5" ht="14.4">
      <c r="A13" s="4"/>
      <c r="B13" s="46">
        <v>7</v>
      </c>
      <c r="C13" s="47" t="s">
        <v>12</v>
      </c>
      <c r="D13" s="48"/>
      <c r="E13" s="49">
        <v>500</v>
      </c>
    </row>
    <row r="14" spans="1:5" ht="14.4">
      <c r="A14" s="4"/>
      <c r="B14" s="46">
        <v>8</v>
      </c>
      <c r="C14" s="47" t="s">
        <v>13</v>
      </c>
      <c r="D14" s="48"/>
      <c r="E14" s="49">
        <v>750</v>
      </c>
    </row>
    <row r="15" spans="1:5" ht="14.4">
      <c r="A15" s="4"/>
      <c r="B15" s="46">
        <v>9</v>
      </c>
      <c r="C15" s="47" t="s">
        <v>14</v>
      </c>
      <c r="D15" s="48"/>
      <c r="E15" s="49">
        <v>1400</v>
      </c>
    </row>
    <row r="16" spans="1:5" ht="14.4">
      <c r="A16" s="4"/>
      <c r="B16" s="46">
        <v>10</v>
      </c>
      <c r="C16" s="47" t="s">
        <v>15</v>
      </c>
      <c r="D16" s="48"/>
      <c r="E16" s="49">
        <v>400</v>
      </c>
    </row>
    <row r="17" spans="1:9" ht="14.4">
      <c r="A17" s="4"/>
      <c r="B17" s="46">
        <v>11</v>
      </c>
      <c r="C17" s="47" t="s">
        <v>16</v>
      </c>
      <c r="D17" s="48"/>
      <c r="E17" s="49">
        <v>200</v>
      </c>
    </row>
    <row r="18" spans="1:9" ht="14.4">
      <c r="A18" s="4"/>
      <c r="B18" s="46">
        <v>12</v>
      </c>
      <c r="C18" s="47" t="s">
        <v>53</v>
      </c>
      <c r="D18" s="48"/>
      <c r="E18" s="49">
        <v>2500</v>
      </c>
    </row>
    <row r="19" spans="1:9" ht="14.4">
      <c r="A19" s="4"/>
      <c r="B19" s="46">
        <v>13</v>
      </c>
      <c r="C19" s="47" t="s">
        <v>17</v>
      </c>
      <c r="D19" s="48"/>
      <c r="E19" s="49">
        <v>200</v>
      </c>
    </row>
    <row r="20" spans="1:9" ht="14.4">
      <c r="A20" s="4"/>
      <c r="B20" s="46">
        <v>14</v>
      </c>
      <c r="C20" s="47" t="s">
        <v>18</v>
      </c>
      <c r="D20" s="48"/>
      <c r="E20" s="49">
        <v>300</v>
      </c>
    </row>
    <row r="21" spans="1:9" ht="14.4">
      <c r="A21" s="4"/>
      <c r="B21" s="46">
        <v>15</v>
      </c>
      <c r="C21" s="47" t="s">
        <v>19</v>
      </c>
      <c r="D21" s="48"/>
      <c r="E21" s="49">
        <v>12000</v>
      </c>
    </row>
    <row r="22" spans="1:9" ht="14.4">
      <c r="A22" s="4"/>
      <c r="B22" s="46">
        <v>16</v>
      </c>
      <c r="C22" s="47" t="s">
        <v>20</v>
      </c>
      <c r="D22" s="48"/>
      <c r="E22" s="49">
        <v>800</v>
      </c>
    </row>
    <row r="23" spans="1:9" ht="14.4">
      <c r="A23" s="4"/>
      <c r="B23" s="46">
        <v>17</v>
      </c>
      <c r="C23" s="47" t="s">
        <v>21</v>
      </c>
      <c r="D23" s="48"/>
      <c r="E23" s="49">
        <v>12000</v>
      </c>
    </row>
    <row r="24" spans="1:9" ht="14.4">
      <c r="A24" s="4"/>
      <c r="B24" s="46">
        <v>18</v>
      </c>
      <c r="C24" s="47" t="s">
        <v>22</v>
      </c>
      <c r="D24" s="48"/>
      <c r="E24" s="49">
        <v>8445</v>
      </c>
    </row>
    <row r="25" spans="1:9" ht="14.4">
      <c r="A25" s="4"/>
      <c r="B25" s="46">
        <v>19</v>
      </c>
      <c r="C25" s="47" t="s">
        <v>23</v>
      </c>
      <c r="D25" s="48"/>
      <c r="E25" s="49">
        <v>1200</v>
      </c>
    </row>
    <row r="26" spans="1:9" ht="15" thickBot="1">
      <c r="A26" s="4"/>
      <c r="B26" s="50">
        <v>20</v>
      </c>
      <c r="C26" s="51" t="s">
        <v>24</v>
      </c>
      <c r="D26" s="52"/>
      <c r="E26" s="53">
        <v>600</v>
      </c>
    </row>
    <row r="27" spans="1:9" ht="14.4">
      <c r="A27" s="4"/>
      <c r="B27" s="54"/>
      <c r="C27" s="55"/>
      <c r="D27" s="56" t="s">
        <v>25</v>
      </c>
      <c r="E27" s="57">
        <f>SUM(E7:E26)</f>
        <v>54045</v>
      </c>
      <c r="H27" s="13"/>
      <c r="I27" s="81"/>
    </row>
    <row r="28" spans="1:9" ht="15" customHeight="1">
      <c r="A28" s="4"/>
      <c r="B28" s="46"/>
      <c r="C28" s="58" t="s">
        <v>26</v>
      </c>
      <c r="D28" s="59">
        <v>0.05</v>
      </c>
      <c r="E28" s="60">
        <f>E27*D28</f>
        <v>2702.25</v>
      </c>
      <c r="H28" s="13"/>
    </row>
    <row r="29" spans="1:9" ht="15" customHeight="1">
      <c r="A29" s="4"/>
      <c r="B29" s="46"/>
      <c r="C29" s="61"/>
      <c r="D29" s="62" t="s">
        <v>27</v>
      </c>
      <c r="E29" s="63">
        <f>E27+E28</f>
        <v>56747.25</v>
      </c>
      <c r="G29" s="80"/>
      <c r="H29" s="80"/>
      <c r="I29" s="10"/>
    </row>
    <row r="30" spans="1:9" ht="14.4">
      <c r="A30" s="4"/>
      <c r="B30" s="46"/>
      <c r="C30" s="64" t="s">
        <v>28</v>
      </c>
      <c r="D30" s="65">
        <v>7.0000000000000007E-2</v>
      </c>
      <c r="E30" s="60">
        <f>E29*D30</f>
        <v>3972.3075000000003</v>
      </c>
    </row>
    <row r="31" spans="1:9" ht="14.4">
      <c r="A31" s="4"/>
      <c r="B31" s="66"/>
      <c r="C31" s="67"/>
      <c r="D31" s="68" t="s">
        <v>29</v>
      </c>
      <c r="E31" s="69">
        <f>E29+E30</f>
        <v>60719.557500000003</v>
      </c>
      <c r="G31" s="80"/>
      <c r="H31" s="3"/>
      <c r="I31" s="10"/>
    </row>
    <row r="32" spans="1:9" ht="14.4">
      <c r="A32" s="4"/>
      <c r="B32" s="46"/>
      <c r="C32" s="64" t="s">
        <v>30</v>
      </c>
      <c r="D32" s="70">
        <v>0.22</v>
      </c>
      <c r="E32" s="60">
        <f>D32*E31</f>
        <v>13358.302650000001</v>
      </c>
    </row>
    <row r="33" spans="1:13" ht="15" thickBot="1">
      <c r="A33" s="4"/>
      <c r="B33" s="71"/>
      <c r="C33" s="72"/>
      <c r="D33" s="73" t="s">
        <v>31</v>
      </c>
      <c r="E33" s="74">
        <f>E31+E32</f>
        <v>74077.860150000008</v>
      </c>
    </row>
    <row r="34" spans="1:13" ht="12">
      <c r="A34" s="4"/>
      <c r="B34" s="4"/>
      <c r="C34" s="4"/>
      <c r="D34" s="4"/>
      <c r="E34" s="5"/>
    </row>
    <row r="35" spans="1:13" ht="12">
      <c r="A35" s="4"/>
      <c r="B35" s="4"/>
      <c r="C35" s="4"/>
      <c r="D35" s="4"/>
      <c r="E35" s="5"/>
      <c r="H35" s="3"/>
    </row>
    <row r="40" spans="1:13">
      <c r="H40" s="9"/>
      <c r="I40" s="10"/>
      <c r="J40" s="3"/>
      <c r="L40" s="11"/>
    </row>
    <row r="41" spans="1:13">
      <c r="H41" s="11"/>
      <c r="I41" s="10"/>
      <c r="J41" s="3"/>
      <c r="L41" s="11"/>
    </row>
    <row r="42" spans="1:13">
      <c r="H42" s="11"/>
      <c r="I42" s="10"/>
      <c r="J42" s="3"/>
      <c r="L42" s="11"/>
      <c r="M42" s="3"/>
    </row>
    <row r="43" spans="1:13">
      <c r="H43" s="11"/>
      <c r="I43" s="10"/>
      <c r="J43" s="3"/>
      <c r="L43" s="11"/>
      <c r="M43" s="3"/>
    </row>
    <row r="44" spans="1:13">
      <c r="H44" s="11"/>
      <c r="J44" s="3"/>
      <c r="L44" s="11"/>
      <c r="M44" s="3"/>
    </row>
    <row r="45" spans="1:13">
      <c r="H45" s="11"/>
      <c r="I45" s="10"/>
      <c r="J45" s="3"/>
      <c r="L45" s="11"/>
      <c r="M45" s="3"/>
    </row>
    <row r="46" spans="1:13">
      <c r="J46" s="3"/>
      <c r="L46" s="11"/>
      <c r="M46" s="3"/>
    </row>
    <row r="47" spans="1:13" ht="12">
      <c r="I47" s="14"/>
    </row>
    <row r="49" spans="10:13" ht="12">
      <c r="J49" s="2"/>
      <c r="M49" s="12"/>
    </row>
    <row r="50" spans="10:13">
      <c r="J50" s="2"/>
    </row>
    <row r="51" spans="10:13">
      <c r="J51" s="2"/>
    </row>
    <row r="52" spans="10:13">
      <c r="J52" s="2"/>
    </row>
    <row r="53" spans="10:13">
      <c r="J53" s="2"/>
    </row>
    <row r="54" spans="10:13">
      <c r="J54" s="2"/>
    </row>
    <row r="55" spans="10:13">
      <c r="J55" s="2"/>
    </row>
    <row r="56" spans="10:13">
      <c r="J56" s="2"/>
    </row>
    <row r="57" spans="10:13">
      <c r="J57" s="2"/>
    </row>
    <row r="58" spans="10:13">
      <c r="J58" s="2"/>
    </row>
    <row r="59" spans="10:13">
      <c r="J59" s="2"/>
    </row>
    <row r="60" spans="10:13">
      <c r="J60" s="2"/>
    </row>
    <row r="61" spans="10:13">
      <c r="J61" s="2"/>
    </row>
    <row r="62" spans="10:13">
      <c r="J62" s="2"/>
    </row>
    <row r="63" spans="10:13">
      <c r="J63" s="2"/>
    </row>
    <row r="64" spans="10:13" ht="12">
      <c r="J64" s="15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6C5A-4D20-4820-B05F-9143D5A643DE}">
  <dimension ref="A1:N33"/>
  <sheetViews>
    <sheetView workbookViewId="0">
      <selection activeCell="C37" sqref="C37"/>
    </sheetView>
  </sheetViews>
  <sheetFormatPr defaultColWidth="9.28515625" defaultRowHeight="11.4"/>
  <cols>
    <col min="1" max="1" width="4.28515625" style="1" customWidth="1"/>
    <col min="2" max="2" width="5.42578125" style="1" customWidth="1"/>
    <col min="3" max="3" width="69.42578125" style="1" bestFit="1" customWidth="1"/>
    <col min="4" max="4" width="11.28515625" style="1" bestFit="1" customWidth="1"/>
    <col min="5" max="5" width="8.28515625" style="1" bestFit="1" customWidth="1"/>
    <col min="6" max="6" width="18.140625" style="2" customWidth="1"/>
    <col min="7" max="7" width="14.85546875" style="1" bestFit="1" customWidth="1"/>
    <col min="8" max="8" width="12.28515625" style="1" bestFit="1" customWidth="1"/>
    <col min="9" max="9" width="80.42578125" style="1" customWidth="1"/>
    <col min="10" max="10" width="11.28515625" style="8" bestFit="1" customWidth="1"/>
    <col min="11" max="11" width="11.28515625" style="1" bestFit="1" customWidth="1"/>
    <col min="12" max="12" width="9.28515625" style="1"/>
    <col min="13" max="13" width="58.28515625" style="1" bestFit="1" customWidth="1"/>
    <col min="14" max="14" width="10.85546875" style="1" bestFit="1" customWidth="1"/>
    <col min="15" max="16384" width="9.28515625" style="1"/>
  </cols>
  <sheetData>
    <row r="1" spans="1:14" ht="14.4">
      <c r="A1" s="4"/>
      <c r="B1" s="4"/>
      <c r="C1" s="4"/>
      <c r="D1" s="4"/>
      <c r="E1" s="4"/>
      <c r="H1" s="75" t="s">
        <v>32</v>
      </c>
    </row>
    <row r="2" spans="1:14" ht="14.4">
      <c r="A2" s="4"/>
      <c r="B2" s="4"/>
      <c r="C2" s="4"/>
      <c r="D2" s="4"/>
      <c r="E2" s="4"/>
      <c r="H2" s="76" t="s">
        <v>33</v>
      </c>
    </row>
    <row r="3" spans="1:14" ht="12">
      <c r="A3" s="4"/>
      <c r="B3" s="4"/>
      <c r="C3" s="4"/>
      <c r="D3" s="4"/>
      <c r="E3" s="4"/>
      <c r="F3" s="5"/>
    </row>
    <row r="4" spans="1:14" ht="14.4">
      <c r="A4" s="16"/>
      <c r="B4" s="16"/>
      <c r="C4" s="96" t="s">
        <v>34</v>
      </c>
      <c r="D4" s="96"/>
      <c r="E4" s="96"/>
      <c r="F4" s="96"/>
      <c r="G4" s="96"/>
      <c r="H4" s="16"/>
    </row>
    <row r="5" spans="1:14" ht="15" thickBot="1">
      <c r="A5" s="16"/>
      <c r="B5" s="16"/>
      <c r="C5" s="17"/>
      <c r="D5" s="16"/>
      <c r="E5" s="16"/>
      <c r="F5" s="18"/>
      <c r="G5" s="16"/>
      <c r="H5" s="16"/>
    </row>
    <row r="6" spans="1:14" ht="43.8" thickBot="1">
      <c r="A6" s="16"/>
      <c r="B6" s="19" t="s">
        <v>35</v>
      </c>
      <c r="C6" s="20" t="s">
        <v>36</v>
      </c>
      <c r="D6" s="21" t="s">
        <v>37</v>
      </c>
      <c r="E6" s="37" t="s">
        <v>38</v>
      </c>
      <c r="F6" s="41" t="s">
        <v>39</v>
      </c>
      <c r="G6" s="22" t="s">
        <v>40</v>
      </c>
      <c r="H6" s="23" t="s">
        <v>41</v>
      </c>
    </row>
    <row r="7" spans="1:14" ht="14.4">
      <c r="A7" s="16"/>
      <c r="B7" s="24">
        <v>1</v>
      </c>
      <c r="C7" s="25" t="s">
        <v>42</v>
      </c>
      <c r="D7" s="26">
        <v>4</v>
      </c>
      <c r="E7" s="38">
        <v>500</v>
      </c>
      <c r="F7" s="82">
        <f>SUM(D7*E7)</f>
        <v>2000</v>
      </c>
      <c r="G7" s="27" t="s">
        <v>43</v>
      </c>
      <c r="H7" s="28"/>
      <c r="I7" s="9"/>
      <c r="J7" s="10"/>
      <c r="K7" s="3"/>
      <c r="M7" s="11"/>
    </row>
    <row r="8" spans="1:14" ht="14.4">
      <c r="A8" s="16"/>
      <c r="B8" s="24">
        <v>2</v>
      </c>
      <c r="C8" s="29" t="s">
        <v>44</v>
      </c>
      <c r="D8" s="30">
        <v>2</v>
      </c>
      <c r="E8" s="39">
        <v>200</v>
      </c>
      <c r="F8" s="82">
        <f t="shared" ref="F8:F12" si="0">SUM(D8*E8)</f>
        <v>400</v>
      </c>
      <c r="G8" s="31" t="s">
        <v>43</v>
      </c>
      <c r="H8" s="32"/>
      <c r="I8" s="11"/>
      <c r="J8" s="10"/>
      <c r="K8" s="3"/>
      <c r="M8" s="11"/>
    </row>
    <row r="9" spans="1:14" ht="14.4">
      <c r="A9" s="16"/>
      <c r="B9" s="24">
        <v>3</v>
      </c>
      <c r="C9" s="29" t="s">
        <v>45</v>
      </c>
      <c r="D9" s="30">
        <v>4</v>
      </c>
      <c r="E9" s="39">
        <v>200</v>
      </c>
      <c r="F9" s="82">
        <f t="shared" si="0"/>
        <v>800</v>
      </c>
      <c r="G9" s="31" t="s">
        <v>43</v>
      </c>
      <c r="H9" s="32"/>
      <c r="I9" s="11"/>
      <c r="J9" s="10"/>
      <c r="K9" s="3"/>
      <c r="M9" s="11"/>
    </row>
    <row r="10" spans="1:14" ht="14.4">
      <c r="A10" s="16"/>
      <c r="B10" s="24">
        <v>4</v>
      </c>
      <c r="C10" s="29" t="s">
        <v>46</v>
      </c>
      <c r="D10" s="30">
        <v>4</v>
      </c>
      <c r="E10" s="39">
        <v>175</v>
      </c>
      <c r="F10" s="82">
        <f t="shared" si="0"/>
        <v>700</v>
      </c>
      <c r="G10" s="31" t="s">
        <v>43</v>
      </c>
      <c r="H10" s="32"/>
      <c r="I10" s="11"/>
      <c r="J10" s="10"/>
      <c r="K10" s="3"/>
      <c r="M10" s="11"/>
    </row>
    <row r="11" spans="1:14" ht="14.4">
      <c r="A11" s="16"/>
      <c r="B11" s="24">
        <v>5</v>
      </c>
      <c r="C11" s="29" t="s">
        <v>47</v>
      </c>
      <c r="D11" s="30">
        <v>4</v>
      </c>
      <c r="E11" s="39">
        <v>500</v>
      </c>
      <c r="F11" s="82">
        <f t="shared" si="0"/>
        <v>2000</v>
      </c>
      <c r="G11" s="31" t="s">
        <v>43</v>
      </c>
      <c r="H11" s="32"/>
      <c r="I11" s="11"/>
      <c r="J11" s="10"/>
      <c r="K11" s="3"/>
      <c r="M11" s="11"/>
    </row>
    <row r="12" spans="1:14" ht="15" thickBot="1">
      <c r="A12" s="16"/>
      <c r="B12" s="24">
        <v>6</v>
      </c>
      <c r="C12" s="29" t="s">
        <v>48</v>
      </c>
      <c r="D12" s="30">
        <v>6</v>
      </c>
      <c r="E12" s="39">
        <v>50</v>
      </c>
      <c r="F12" s="82">
        <f t="shared" si="0"/>
        <v>300</v>
      </c>
      <c r="G12" s="35" t="s">
        <v>43</v>
      </c>
      <c r="H12" s="36"/>
      <c r="I12" s="11"/>
      <c r="J12" s="10"/>
      <c r="K12" s="3"/>
      <c r="M12" s="11"/>
    </row>
    <row r="13" spans="1:14" ht="14.4">
      <c r="A13" s="16"/>
      <c r="B13" s="97" t="s">
        <v>49</v>
      </c>
      <c r="C13" s="98"/>
      <c r="D13" s="98"/>
      <c r="E13" s="98"/>
      <c r="F13" s="83">
        <f>SUM(F7:F12)</f>
        <v>6200</v>
      </c>
      <c r="G13" s="33"/>
      <c r="H13" s="33"/>
      <c r="I13" s="11"/>
      <c r="J13" s="10"/>
      <c r="K13" s="3"/>
      <c r="M13" s="11"/>
      <c r="N13" s="3"/>
    </row>
    <row r="14" spans="1:14" ht="14.4">
      <c r="A14" s="16"/>
      <c r="B14" s="99" t="s">
        <v>26</v>
      </c>
      <c r="C14" s="100"/>
      <c r="D14" s="100"/>
      <c r="E14" s="40">
        <v>0.05</v>
      </c>
      <c r="F14" s="84">
        <f>E14*F13</f>
        <v>310</v>
      </c>
      <c r="G14" s="33"/>
      <c r="H14" s="33"/>
      <c r="I14" s="11"/>
      <c r="K14" s="3"/>
      <c r="M14" s="11"/>
      <c r="N14" s="3"/>
    </row>
    <row r="15" spans="1:14" ht="14.4">
      <c r="A15" s="16"/>
      <c r="B15" s="93" t="s">
        <v>50</v>
      </c>
      <c r="C15" s="94"/>
      <c r="D15" s="94"/>
      <c r="E15" s="95"/>
      <c r="F15" s="85">
        <f>F13+F14</f>
        <v>6510</v>
      </c>
      <c r="G15" s="34"/>
      <c r="H15" s="34"/>
      <c r="J15" s="14"/>
    </row>
    <row r="16" spans="1:14" ht="14.4">
      <c r="A16" s="16"/>
      <c r="B16" s="99" t="s">
        <v>28</v>
      </c>
      <c r="C16" s="100"/>
      <c r="D16" s="100"/>
      <c r="E16" s="78">
        <v>7.0000000000000007E-2</v>
      </c>
      <c r="F16" s="86">
        <f>E16*F15</f>
        <v>455.70000000000005</v>
      </c>
      <c r="G16" s="34"/>
      <c r="H16" s="34"/>
      <c r="J16" s="14"/>
    </row>
    <row r="17" spans="1:14" ht="14.4">
      <c r="A17" s="16"/>
      <c r="B17" s="93" t="s">
        <v>51</v>
      </c>
      <c r="C17" s="94"/>
      <c r="D17" s="94"/>
      <c r="E17" s="101"/>
      <c r="F17" s="87">
        <f>F15+F16</f>
        <v>6965.7</v>
      </c>
      <c r="G17" s="33"/>
      <c r="H17" s="33"/>
    </row>
    <row r="18" spans="1:14" ht="14.4">
      <c r="A18" s="16"/>
      <c r="B18" s="99" t="s">
        <v>30</v>
      </c>
      <c r="C18" s="100"/>
      <c r="D18" s="100"/>
      <c r="E18" s="79">
        <v>0.22</v>
      </c>
      <c r="F18" s="86">
        <f>F17*E18</f>
        <v>1532.454</v>
      </c>
      <c r="G18" s="33"/>
      <c r="H18" s="33"/>
      <c r="K18" s="2"/>
      <c r="N18" s="12"/>
    </row>
    <row r="19" spans="1:14" ht="15" thickBot="1">
      <c r="B19" s="90" t="s">
        <v>52</v>
      </c>
      <c r="C19" s="91"/>
      <c r="D19" s="91"/>
      <c r="E19" s="92"/>
      <c r="F19" s="88">
        <f>F17+F18</f>
        <v>8498.1540000000005</v>
      </c>
      <c r="K19" s="2"/>
    </row>
    <row r="20" spans="1:14">
      <c r="K20" s="2"/>
    </row>
    <row r="21" spans="1:14">
      <c r="K21" s="2"/>
    </row>
    <row r="22" spans="1:14">
      <c r="K22" s="2"/>
    </row>
    <row r="23" spans="1:14">
      <c r="K23" s="2"/>
    </row>
    <row r="24" spans="1:14">
      <c r="K24" s="2"/>
    </row>
    <row r="25" spans="1:14">
      <c r="K25" s="2"/>
    </row>
    <row r="26" spans="1:14">
      <c r="K26" s="2"/>
    </row>
    <row r="27" spans="1:14">
      <c r="K27" s="2"/>
    </row>
    <row r="28" spans="1:14">
      <c r="K28" s="2"/>
    </row>
    <row r="29" spans="1:14">
      <c r="K29" s="2"/>
    </row>
    <row r="30" spans="1:14">
      <c r="K30" s="2"/>
    </row>
    <row r="31" spans="1:14">
      <c r="K31" s="2"/>
    </row>
    <row r="32" spans="1:14">
      <c r="K32" s="2"/>
    </row>
    <row r="33" spans="11:11" ht="12">
      <c r="K33" s="15"/>
    </row>
  </sheetData>
  <mergeCells count="8">
    <mergeCell ref="B19:E19"/>
    <mergeCell ref="B15:E15"/>
    <mergeCell ref="C4:G4"/>
    <mergeCell ref="B13:E13"/>
    <mergeCell ref="B14:D14"/>
    <mergeCell ref="B16:D16"/>
    <mergeCell ref="B17:E17"/>
    <mergeCell ref="B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5F25KTUSNP4X-205032580-153273</_dlc_DocId>
    <_dlc_DocIdUrl xmlns="d65e48b5-f38d-431e-9b4f-47403bf4583f">
      <Url>https://rkas.sharepoint.com/Kliendisuhted/_layouts/15/DocIdRedir.aspx?ID=5F25KTUSNP4X-205032580-153273</Url>
      <Description>5F25KTUSNP4X-205032580-153273</Description>
    </_dlc_DocIdUrl>
  </documentManagement>
</p:propertie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90066-26D7-447F-A2B8-29EC7973F89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7BE4F0-F417-4740-BEFF-BD189CECE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Kristel Marksalu</cp:lastModifiedBy>
  <cp:revision/>
  <dcterms:created xsi:type="dcterms:W3CDTF">2016-11-01T06:43:12Z</dcterms:created>
  <dcterms:modified xsi:type="dcterms:W3CDTF">2024-02-23T10:25:03Z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b67d2943-4bd6-4f0f-92d0-35d0c78636c8</vt:lpwstr>
  </property>
</Properties>
</file>